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7" i="2"/>
  <c r="H1" i="2" l="1"/>
  <c r="G1" i="4"/>
  <c r="D15" i="1" s="1"/>
  <c r="C15" i="1"/>
  <c r="C14" i="1"/>
  <c r="C9" i="1" s="1"/>
  <c r="H1" i="4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<sst xmlns="http://schemas.openxmlformats.org/spreadsheetml/2006/main" count="56" uniqueCount="32">
  <si>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</si>
  <si>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</si>
  <si>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</si>
  <si>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</si>
  <si>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</si>
  <si>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</si>
  <si>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</si>
  <si>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</si>
  <si>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</si>
  <si>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</si>
  <si>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</si>
  <si>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</si>
  <si>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</si>
  <si>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</si>
  <si>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</si>
  <si>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</si>
  <si>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</si>
  <si>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</si>
  <si>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</si>
  <si>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</si>
  <si>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GIOVANNI PAOLO II</t>
  </si>
  <si>
    <t>00126 ROMA (RM) VIALE A. RUSPOLI, 80 C.F. 97197210582 C.M. RMIC841006</t>
  </si>
  <si>
    <t>000000000471 del 25/01/2022</t>
  </si>
  <si>
    <t>89 del 23/01/2022</t>
  </si>
  <si>
    <t>5/PA del 26/01/2022</t>
  </si>
  <si>
    <t>56/PA del 27/01/2022</t>
  </si>
  <si>
    <t>220319086 del 02/02/2022</t>
  </si>
  <si>
    <t>220319364 del 02/02/2022</t>
  </si>
  <si>
    <t>4842/EL del 05/02/2022</t>
  </si>
  <si>
    <t>8/FPA del 13/03/2022</t>
  </si>
  <si>
    <t>100 del 16/02/2022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</si>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</sst>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9</v>
      </c>
      <c r="B9" s="35"/>
      <c r="C9" s="34">
        <f>SUM(C13:C16)</f>
        <v>9769.7999999999993</v>
      </c>
      <c r="D9" s="35"/>
      <c r="E9" s="40">
        <f>('Trimestre 1'!H1+'Trimestre 2'!H1+'Trimestre 3'!H1+'Trimestre 4'!H1)/C9</f>
        <v>-19.692439968064857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9</v>
      </c>
      <c r="C13" s="29">
        <f>'Trimestre 1'!B1</f>
        <v>9769.7999999999993</v>
      </c>
      <c r="D13" s="29">
        <f>'Trimestre 1'!G1</f>
        <v>-19.692439968064857</v>
      </c>
      <c r="E13" s="29">
        <v>68194.83</v>
      </c>
      <c r="F13" s="33" t="s">
        <v>31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0</v>
      </c>
      <c r="C14" s="29">
        <f>'Trimestre 2'!B1</f>
        <v>0</v>
      </c>
      <c r="D14" s="29">
        <f>'Trimestre 2'!G1</f>
        <v>0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9769.7999999999993</v>
      </c>
      <c r="C1">
        <f>COUNTA(A4:A353)</f>
        <v>9</v>
      </c>
      <c r="G1" s="16">
        <f>IF(B1&lt;&gt;0,H1/B1,0)</f>
        <v>-19.692439968064857</v>
      </c>
      <c r="H1" s="15">
        <f>SUM(H4:H353)</f>
        <v>-192391.2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4147</v>
      </c>
      <c r="C4" s="13">
        <v>44619</v>
      </c>
      <c r="D4" s="13">
        <v>44600</v>
      </c>
      <c r="E4" s="13"/>
      <c r="F4" s="13"/>
      <c r="G4" s="1">
        <f>D4-C4-(F4-E4)</f>
        <v>-19</v>
      </c>
      <c r="H4" s="12">
        <f>B4*G4</f>
        <v>-78793</v>
      </c>
    </row>
    <row r="5" spans="1:8" x14ac:dyDescent="0.25">
      <c r="A5" s="19" t="s">
        <v>23</v>
      </c>
      <c r="B5" s="12">
        <v>2050</v>
      </c>
      <c r="C5" s="13">
        <v>44629</v>
      </c>
      <c r="D5" s="13">
        <v>44600</v>
      </c>
      <c r="E5" s="13"/>
      <c r="F5" s="13"/>
      <c r="G5" s="1">
        <f t="shared" ref="G5:G68" si="0">D5-C5-(F5-E5)</f>
        <v>-29</v>
      </c>
      <c r="H5" s="12">
        <f t="shared" ref="H5:H68" si="1">B5*G5</f>
        <v>-59450</v>
      </c>
    </row>
    <row r="6" spans="1:8" x14ac:dyDescent="0.25">
      <c r="A6" s="19" t="s">
        <v>24</v>
      </c>
      <c r="B6" s="12">
        <v>249</v>
      </c>
      <c r="C6" s="13">
        <v>44623</v>
      </c>
      <c r="D6" s="13">
        <v>44600</v>
      </c>
      <c r="E6" s="13"/>
      <c r="F6" s="13"/>
      <c r="G6" s="1">
        <f t="shared" si="0"/>
        <v>-23</v>
      </c>
      <c r="H6" s="12">
        <f t="shared" si="1"/>
        <v>-5727</v>
      </c>
    </row>
    <row r="7" spans="1:8" x14ac:dyDescent="0.25">
      <c r="A7" s="19" t="s">
        <v>25</v>
      </c>
      <c r="B7" s="12">
        <v>270</v>
      </c>
      <c r="C7" s="13">
        <v>44619</v>
      </c>
      <c r="D7" s="13">
        <v>44600</v>
      </c>
      <c r="E7" s="13"/>
      <c r="F7" s="13"/>
      <c r="G7" s="1">
        <f t="shared" si="0"/>
        <v>-19</v>
      </c>
      <c r="H7" s="12">
        <f t="shared" si="1"/>
        <v>-5130</v>
      </c>
    </row>
    <row r="8" spans="1:8" x14ac:dyDescent="0.25">
      <c r="A8" s="19" t="s">
        <v>26</v>
      </c>
      <c r="B8" s="12">
        <v>59.9</v>
      </c>
      <c r="C8" s="13">
        <v>44629</v>
      </c>
      <c r="D8" s="13">
        <v>44600</v>
      </c>
      <c r="E8" s="13"/>
      <c r="F8" s="13"/>
      <c r="G8" s="1">
        <f t="shared" si="0"/>
        <v>-29</v>
      </c>
      <c r="H8" s="12">
        <f t="shared" si="1"/>
        <v>-1737.1</v>
      </c>
    </row>
    <row r="9" spans="1:8" x14ac:dyDescent="0.25">
      <c r="A9" s="19" t="s">
        <v>27</v>
      </c>
      <c r="B9" s="12">
        <v>59.9</v>
      </c>
      <c r="C9" s="13">
        <v>44629</v>
      </c>
      <c r="D9" s="13">
        <v>44600</v>
      </c>
      <c r="E9" s="13"/>
      <c r="F9" s="13"/>
      <c r="G9" s="1">
        <f t="shared" si="0"/>
        <v>-29</v>
      </c>
      <c r="H9" s="12">
        <f t="shared" si="1"/>
        <v>-1737.1</v>
      </c>
    </row>
    <row r="10" spans="1:8" x14ac:dyDescent="0.25">
      <c r="A10" s="19" t="s">
        <v>28</v>
      </c>
      <c r="B10" s="12">
        <v>625</v>
      </c>
      <c r="C10" s="13">
        <v>44629</v>
      </c>
      <c r="D10" s="13">
        <v>44600</v>
      </c>
      <c r="E10" s="13"/>
      <c r="F10" s="13"/>
      <c r="G10" s="1">
        <f t="shared" si="0"/>
        <v>-29</v>
      </c>
      <c r="H10" s="12">
        <f t="shared" si="1"/>
        <v>-18125</v>
      </c>
    </row>
    <row r="11" spans="1:8" x14ac:dyDescent="0.25">
      <c r="A11" s="19" t="s">
        <v>29</v>
      </c>
      <c r="B11" s="12">
        <v>1976</v>
      </c>
      <c r="C11" s="13">
        <v>44664</v>
      </c>
      <c r="D11" s="13">
        <v>44651</v>
      </c>
      <c r="E11" s="13"/>
      <c r="F11" s="13"/>
      <c r="G11" s="1">
        <f t="shared" si="0"/>
        <v>-13</v>
      </c>
      <c r="H11" s="12">
        <f t="shared" si="1"/>
        <v>-25688</v>
      </c>
    </row>
    <row r="12" spans="1:8" x14ac:dyDescent="0.25">
      <c r="A12" s="19" t="s">
        <v>30</v>
      </c>
      <c r="B12" s="12">
        <v>333</v>
      </c>
      <c r="C12" s="13">
        <v>44639</v>
      </c>
      <c r="D12" s="13">
        <v>44651</v>
      </c>
      <c r="E12" s="13"/>
      <c r="F12" s="13"/>
      <c r="G12" s="1">
        <f t="shared" si="0"/>
        <v>12</v>
      </c>
      <c r="H12" s="12">
        <f t="shared" si="1"/>
        <v>3996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topLeftCell="A40" workbookViewId="0">
      <selection activeCell="B4" sqref="B4:D13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>
      <selection activeCell="B39" sqref="B39"/>
    </sheetView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2022-04-27T14:27:49Z</dcterms:modified>
</cp:coreProperties>
</file>